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pa-my.sharepoint.com/personal/valerio_lacagnina_unipa_it/Documents/Lavoro/PERCORSI_FORMAZIONE_INIZIALE_scade_1702/LABORATORIO DIDATTICO DI METODI E MODELLI MATEMATICI/"/>
    </mc:Choice>
  </mc:AlternateContent>
  <xr:revisionPtr revIDLastSave="5897" documentId="8_{673EE6F9-C43F-4DB7-A0F0-8E1B91B6A9F9}" xr6:coauthVersionLast="47" xr6:coauthVersionMax="47" xr10:uidLastSave="{BFC503EA-1C4C-46C6-9AA1-3E3C3350BF30}"/>
  <bookViews>
    <workbookView xWindow="-120" yWindow="-120" windowWidth="29040" windowHeight="15720" activeTab="2" xr2:uid="{2C06EEFE-5AD8-40E2-AAB8-B3243169730C}"/>
  </bookViews>
  <sheets>
    <sheet name="ese1" sheetId="1" r:id="rId1"/>
    <sheet name="Foglio1" sheetId="4" r:id="rId2"/>
    <sheet name="ese1simplex" sheetId="3" r:id="rId3"/>
    <sheet name="ese2" sheetId="2" r:id="rId4"/>
    <sheet name="Foglio2" sheetId="5" r:id="rId5"/>
  </sheets>
  <definedNames>
    <definedName name="solver_adj" localSheetId="2" hidden="1">ese1simplex!$B$6:$C$6</definedName>
    <definedName name="solver_adj" localSheetId="3" hidden="1">'ese2'!$B$6:$C$6</definedName>
    <definedName name="solver_adj" localSheetId="4" hidden="1">Foglio2!$B$5:$D$5</definedName>
    <definedName name="solver_cvg" localSheetId="2" hidden="1">"0,0001"</definedName>
    <definedName name="solver_cvg" localSheetId="3" hidden="1">"""""""""""""""""""""""""""""""0,0001"""""""""""""""""""""""""""""""</definedName>
    <definedName name="solver_cvg" localSheetId="4" hidden="1">"""0,0001"""</definedName>
    <definedName name="solver_drv" localSheetId="2" hidden="1">1</definedName>
    <definedName name="solver_drv" localSheetId="3" hidden="1">1</definedName>
    <definedName name="solver_drv" localSheetId="4" hidden="1">2</definedName>
    <definedName name="solver_eng" localSheetId="2" hidden="1">1</definedName>
    <definedName name="solver_eng" localSheetId="3" hidden="1">2</definedName>
    <definedName name="solver_eng" localSheetId="4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lhs1" localSheetId="2" hidden="1">ese1simplex!$B$9</definedName>
    <definedName name="solver_lhs1" localSheetId="3" hidden="1">'ese2'!$B$11</definedName>
    <definedName name="solver_lhs1" localSheetId="4" hidden="1">Foglio2!$B$10</definedName>
    <definedName name="solver_lhs2" localSheetId="3" hidden="1">'ese2'!$B$8</definedName>
    <definedName name="solver_lhs2" localSheetId="4" hidden="1">Foglio2!$B$9</definedName>
    <definedName name="solver_lhs3" localSheetId="3" hidden="1">'ese2'!$B$9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rt" localSheetId="2" hidden="1">"0,075"</definedName>
    <definedName name="solver_mrt" localSheetId="3" hidden="1">"""""""""""""""""""""""""""""""0,075"""""""""""""""""""""""""""""""</definedName>
    <definedName name="solver_mrt" localSheetId="4" hidden="1">"""0,075"""</definedName>
    <definedName name="solver_msl" localSheetId="2" hidden="1">1</definedName>
    <definedName name="solver_msl" localSheetId="3" hidden="1">2</definedName>
    <definedName name="solver_msl" localSheetId="4" hidden="1">2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um" localSheetId="2" hidden="1">1</definedName>
    <definedName name="solver_num" localSheetId="3" hidden="1">3</definedName>
    <definedName name="solver_num" localSheetId="4" hidden="1">2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opt" localSheetId="2" hidden="1">ese1simplex!$C$6</definedName>
    <definedName name="solver_opt" localSheetId="3" hidden="1">'ese2'!$B$7</definedName>
    <definedName name="solver_opt" localSheetId="4" hidden="1">Foglio2!$B$7</definedName>
    <definedName name="solver_pre" localSheetId="2" hidden="1">"0,000001"</definedName>
    <definedName name="solver_pre" localSheetId="3" hidden="1">"""""""""""""""""""""""""""""""0,000001"""""""""""""""""""""""""""""""</definedName>
    <definedName name="solver_pre" localSheetId="4" hidden="1">"""0,000001"""</definedName>
    <definedName name="solver_rbv" localSheetId="2" hidden="1">2</definedName>
    <definedName name="solver_rbv" localSheetId="3" hidden="1">1</definedName>
    <definedName name="solver_rbv" localSheetId="4" hidden="1">1</definedName>
    <definedName name="solver_rel1" localSheetId="2" hidden="1">2</definedName>
    <definedName name="solver_rel1" localSheetId="3" hidden="1">3</definedName>
    <definedName name="solver_rel1" localSheetId="4" hidden="1">1</definedName>
    <definedName name="solver_rel2" localSheetId="3" hidden="1">3</definedName>
    <definedName name="solver_rel2" localSheetId="4" hidden="1">1</definedName>
    <definedName name="solver_rel3" localSheetId="3" hidden="1">1</definedName>
    <definedName name="solver_rhs1" localSheetId="2" hidden="1">ese1simplex!$D$9</definedName>
    <definedName name="solver_rhs1" localSheetId="3" hidden="1">'ese2'!$D$11</definedName>
    <definedName name="solver_rhs1" localSheetId="4" hidden="1">Foglio2!$D$10</definedName>
    <definedName name="solver_rhs2" localSheetId="3" hidden="1">'ese2'!$D$8</definedName>
    <definedName name="solver_rhs2" localSheetId="4" hidden="1">Foglio2!$D$9</definedName>
    <definedName name="solver_rhs3" localSheetId="3" hidden="1">'ese2'!$D$9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scl" localSheetId="2" hidden="1">2</definedName>
    <definedName name="solver_scl" localSheetId="3" hidden="1">1</definedName>
    <definedName name="solver_scl" localSheetId="4" hidden="1">1</definedName>
    <definedName name="solver_sho" localSheetId="2" hidden="1">1</definedName>
    <definedName name="solver_sho" localSheetId="3" hidden="1">2</definedName>
    <definedName name="solver_sho" localSheetId="4" hidden="1">2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ol" localSheetId="2" hidden="1">0.1</definedName>
    <definedName name="solver_tol" localSheetId="3" hidden="1">1</definedName>
    <definedName name="solver_tol" localSheetId="4" hidden="1">2</definedName>
    <definedName name="solver_typ" localSheetId="2" hidden="1">1</definedName>
    <definedName name="solver_typ" localSheetId="3" hidden="1">2</definedName>
    <definedName name="solver_typ" localSheetId="4" hidden="1">1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er" localSheetId="2" hidden="1">3</definedName>
    <definedName name="solver_ver" localSheetId="3" hidden="1">3</definedName>
    <definedName name="solver_ver" localSheetId="4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P8" i="3"/>
  <c r="O8" i="3"/>
  <c r="F29" i="3"/>
  <c r="G29" i="3"/>
  <c r="H29" i="3"/>
  <c r="I29" i="3"/>
  <c r="J29" i="3"/>
  <c r="K29" i="3"/>
  <c r="E29" i="3"/>
  <c r="F27" i="3"/>
  <c r="G27" i="3"/>
  <c r="H27" i="3"/>
  <c r="I27" i="3"/>
  <c r="J27" i="3"/>
  <c r="K27" i="3"/>
  <c r="E27" i="3"/>
  <c r="E22" i="3"/>
  <c r="F28" i="3"/>
  <c r="G28" i="3"/>
  <c r="H28" i="3"/>
  <c r="I28" i="3"/>
  <c r="J28" i="3"/>
  <c r="K28" i="3"/>
  <c r="F22" i="3"/>
  <c r="G22" i="3"/>
  <c r="H22" i="3"/>
  <c r="I22" i="3"/>
  <c r="J22" i="3"/>
  <c r="K22" i="3"/>
  <c r="F21" i="3"/>
  <c r="E21" i="3"/>
  <c r="G21" i="3"/>
  <c r="H21" i="3"/>
  <c r="I21" i="3"/>
  <c r="J21" i="3"/>
  <c r="K21" i="3"/>
  <c r="N10" i="3"/>
  <c r="J5" i="5"/>
  <c r="I5" i="5"/>
  <c r="H5" i="5"/>
  <c r="B10" i="5"/>
  <c r="B9" i="5"/>
  <c r="B7" i="5"/>
  <c r="D36" i="4"/>
  <c r="C36" i="4"/>
  <c r="B36" i="4"/>
  <c r="A36" i="4"/>
  <c r="D34" i="4"/>
  <c r="C34" i="4"/>
  <c r="B34" i="4"/>
  <c r="A34" i="4"/>
  <c r="B29" i="4"/>
  <c r="C29" i="4"/>
  <c r="D29" i="4"/>
  <c r="A29" i="4"/>
  <c r="B27" i="4"/>
  <c r="C27" i="4"/>
  <c r="D27" i="4"/>
  <c r="A27" i="4"/>
  <c r="D23" i="4"/>
  <c r="C23" i="4"/>
  <c r="B23" i="4"/>
  <c r="A23" i="4"/>
  <c r="B19" i="4"/>
  <c r="C19" i="4"/>
  <c r="D19" i="4"/>
  <c r="A19" i="4"/>
  <c r="D18" i="4"/>
  <c r="C18" i="4"/>
  <c r="B18" i="4"/>
  <c r="A18" i="4"/>
  <c r="K23" i="3"/>
  <c r="J23" i="3"/>
  <c r="I23" i="3"/>
  <c r="H23" i="3"/>
  <c r="G23" i="3"/>
  <c r="F23" i="3"/>
  <c r="E23" i="3"/>
  <c r="K22" i="1"/>
  <c r="L22" i="1"/>
  <c r="M22" i="1"/>
  <c r="N22" i="1"/>
  <c r="O22" i="1"/>
  <c r="P22" i="1"/>
  <c r="J22" i="1"/>
  <c r="P23" i="1"/>
  <c r="O23" i="1"/>
  <c r="N23" i="1"/>
  <c r="M23" i="1"/>
  <c r="L23" i="1"/>
  <c r="K23" i="1"/>
  <c r="J23" i="1"/>
  <c r="P21" i="1"/>
  <c r="O21" i="1"/>
  <c r="N21" i="1"/>
  <c r="M21" i="1"/>
  <c r="L21" i="1"/>
  <c r="K21" i="1"/>
  <c r="J21" i="1"/>
</calcChain>
</file>

<file path=xl/sharedStrings.xml><?xml version="1.0" encoding="utf-8"?>
<sst xmlns="http://schemas.openxmlformats.org/spreadsheetml/2006/main" count="144" uniqueCount="86">
  <si>
    <t>-d</t>
  </si>
  <si>
    <t>-z</t>
  </si>
  <si>
    <t>x2</t>
  </si>
  <si>
    <t>x3</t>
  </si>
  <si>
    <t>x4</t>
  </si>
  <si>
    <t>x1</t>
  </si>
  <si>
    <t>x5</t>
  </si>
  <si>
    <t>r\c</t>
  </si>
  <si>
    <t>come elemento da pivotare scelgo la variabile x3 nella equazione 1</t>
  </si>
  <si>
    <t>perché è l'unica con cefficiente della f.o. negativo e quindi può migliorare la soluzione</t>
  </si>
  <si>
    <t>nella soluzione iniziale le variabili in base sono x4 e x5 e z=0</t>
  </si>
  <si>
    <t>fra le variabili he possono uscire sono candidate la x4 e la x5 ma dato che</t>
  </si>
  <si>
    <t>3/4 è positivo e 7/-1 è negativo, lunica scelta possibile è la riga 1</t>
  </si>
  <si>
    <t>e quindi esce la variabile x4. Pivotiamo:</t>
  </si>
  <si>
    <t>x4=3</t>
  </si>
  <si>
    <t>x5=7</t>
  </si>
  <si>
    <t>z=7</t>
  </si>
  <si>
    <t>x1=x2=x3=0</t>
  </si>
  <si>
    <t>z=1.75</t>
  </si>
  <si>
    <t>x2=0.75</t>
  </si>
  <si>
    <t>x5=7.75</t>
  </si>
  <si>
    <t>x1=x3=x4=0</t>
  </si>
  <si>
    <t>x</t>
  </si>
  <si>
    <t>y</t>
  </si>
  <si>
    <t>minimize (x-y) in {3x-4y&gt;=10, x+y&lt;=100,x&gt;=0,y&gt;=3}</t>
  </si>
  <si>
    <t>-7=-z+3x1-7x2+x3</t>
  </si>
  <si>
    <t>3x+4y-5z=4</t>
  </si>
  <si>
    <t>x-y-z=1</t>
  </si>
  <si>
    <t>x+y-z=2</t>
  </si>
  <si>
    <t>x=-y+z+2</t>
  </si>
  <si>
    <t>x=y+z+1</t>
  </si>
  <si>
    <t>-y+z+2=y+z+1</t>
  </si>
  <si>
    <t>-y+2=y+1</t>
  </si>
  <si>
    <t>2y=2-1</t>
  </si>
  <si>
    <t>y=1/2</t>
  </si>
  <si>
    <t>Ax=b</t>
  </si>
  <si>
    <t>A' A x = A' b</t>
  </si>
  <si>
    <t xml:space="preserve"> </t>
  </si>
  <si>
    <t>I x = A' b</t>
  </si>
  <si>
    <t>z</t>
  </si>
  <si>
    <t>x = A' b</t>
  </si>
  <si>
    <t>x+3=2</t>
  </si>
  <si>
    <t>x=-1</t>
  </si>
  <si>
    <t>2x+6=4</t>
  </si>
  <si>
    <t>x=(4-6)/2=-2/2=-1</t>
  </si>
  <si>
    <t>ax+b=0</t>
  </si>
  <si>
    <t>r1</t>
  </si>
  <si>
    <t>r2</t>
  </si>
  <si>
    <t>r3</t>
  </si>
  <si>
    <t>r2-r1</t>
  </si>
  <si>
    <t>b</t>
  </si>
  <si>
    <t>-2y=-1</t>
  </si>
  <si>
    <t>y-2z=-2</t>
  </si>
  <si>
    <t>x+y+z=1</t>
  </si>
  <si>
    <t>y-z=0</t>
  </si>
  <si>
    <t>z=5</t>
  </si>
  <si>
    <t>y=z</t>
  </si>
  <si>
    <t>z=-y-z+1=-5-5+1=9</t>
  </si>
  <si>
    <t>r2/(-2)</t>
  </si>
  <si>
    <t>r1-r2</t>
  </si>
  <si>
    <t>r3-r2</t>
  </si>
  <si>
    <t>r3/(-2)</t>
  </si>
  <si>
    <t>r1+r3</t>
  </si>
  <si>
    <t>x=2.75</t>
  </si>
  <si>
    <t>y=0.5</t>
  </si>
  <si>
    <t>z=1.25</t>
  </si>
  <si>
    <t>maximize xyz in {x^2+2y^2+3z^2&lt;=1, x+y+z&lt;=3}</t>
  </si>
  <si>
    <t>max</t>
  </si>
  <si>
    <t>s.a</t>
  </si>
  <si>
    <t>&lt;=</t>
  </si>
  <si>
    <t>3=6x1-x2+4x3+x4</t>
  </si>
  <si>
    <t>7=x1+5x2-x3+x5</t>
  </si>
  <si>
    <t>f.o.</t>
  </si>
  <si>
    <t>-z=2.8</t>
  </si>
  <si>
    <t>z=-2.8</t>
  </si>
  <si>
    <t>-z=3.26316</t>
  </si>
  <si>
    <t>z=3.26…</t>
  </si>
  <si>
    <t>6x1-x2+4x3&lt;=3</t>
  </si>
  <si>
    <t xml:space="preserve">x4&gt;=0 surplus </t>
  </si>
  <si>
    <t>x1+5x2-x3&lt;=7</t>
  </si>
  <si>
    <t>x1=5</t>
  </si>
  <si>
    <t xml:space="preserve"> x1+=5</t>
  </si>
  <si>
    <t>x1-=0</t>
  </si>
  <si>
    <t>x1=-2</t>
  </si>
  <si>
    <t>x1+=0</t>
  </si>
  <si>
    <t>x1-=2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</si>
</sst>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0" fillId="2" borderId="2" xfId="0" applyFill="1" applyBorder="1"/>
    <xf numFmtId="0" fontId="0" fillId="0" borderId="0" xfId="0" quotePrefix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6" xfId="0" applyBorder="1"/>
    <xf numFmtId="0" fontId="3" fillId="0" borderId="0" xfId="0" applyFont="1" applyBorder="1"/>
    <xf numFmtId="0" fontId="0" fillId="0" borderId="0" xfId="0" applyFill="1" applyBorder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quotePrefix="1" applyFont="1"/>
    <xf numFmtId="0" fontId="5" fillId="0" borderId="0" xfId="0" applyFont="1"/>
    <xf numFmtId="0" fontId="0" fillId="2" borderId="1" xfId="0" applyFill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6" fillId="0" borderId="0" xfId="0" applyFont="1"/>
    <xf numFmtId="0" fontId="6" fillId="0" borderId="0" xfId="0" quotePrefix="1" applyFont="1"/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7AA59998-C450-4E26-A980-ECEE521477A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28575</xdr:rowOff>
    </xdr:from>
    <xdr:to>
      <xdr:col>7</xdr:col>
      <xdr:colOff>162519</xdr:colOff>
      <xdr:row>10</xdr:row>
      <xdr:rowOff>133604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7D8321A-6117-9FC3-CD81-328F841AA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19075"/>
          <a:ext cx="4258269" cy="1819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78827</xdr:colOff>
      <xdr:row>0</xdr:row>
      <xdr:rowOff>118241</xdr:rowOff>
    </xdr:from>
    <xdr:to>
      <xdr:col>8</xdr:col>
      <xdr:colOff>83891</xdr:colOff>
      <xdr:row>6</xdr:row>
      <xdr:rowOff>216701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D6AFB8A-2313-4336-A415-193559788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741" y="118241"/>
          <a:ext cx="4281460" cy="1819529"/>
        </a:xfrm>
        <a:prstGeom prst="rect">
          <a:avLst/>
        </a:prstGeom>
      </xdr:spPr>
    </xdr:pic>
    <xdr:clientData/>
  </xdr:twoCellAnchor>
  <xdr:oneCellAnchor>
    <xdr:from>
      <xdr:col>6</xdr:col>
      <xdr:colOff>212835</xdr:colOff>
      <xdr:row>34</xdr:row>
      <xdr:rowOff>12481</xdr:rowOff>
    </xdr:from>
    <xdr:ext cx="3675302" cy="13230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asellaDiTesto 2">
              <a:extLst>
                <a:ext uri="{FF2B5EF4-FFF2-40B4-BE49-F238E27FC236}">
                  <a16:creationId xmlns:a16="http://schemas.microsoft.com/office/drawing/2014/main" id="{309D76B2-00F7-8287-FA7F-BDEB89712061}"/>
                </a:ext>
              </a:extLst>
            </xdr:cNvPr>
            <xdr:cNvSpPr txBox="1"/>
          </xdr:nvSpPr>
          <xdr:spPr>
            <a:xfrm>
              <a:off x="3878318" y="7356584"/>
              <a:ext cx="3675302" cy="13230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+3</m:t>
                    </m:r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≤5</m:t>
                    </m:r>
                  </m:oMath>
                  <m:oMath xmlns:m="http://schemas.openxmlformats.org/officeDocument/2006/math"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+3</m:t>
                    </m:r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3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4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=5</m:t>
                    </m:r>
                  </m:oMath>
                </m:oMathPara>
              </a14:m>
              <a:endParaRPr lang="it-IT" sz="2800" b="0"/>
            </a:p>
            <a:p>
              <a:endParaRPr lang="it-IT" sz="2800" b="0"/>
            </a:p>
          </xdr:txBody>
        </xdr:sp>
      </mc:Choice>
      <mc:Fallback>
        <xdr:sp macro="" textlink="">
          <xdr:nvSpPr>
            <xdr:cNvPr id="3" name="CasellaDiTesto 2">
              <a:extLst>
                <a:ext uri="{FF2B5EF4-FFF2-40B4-BE49-F238E27FC236}">
                  <a16:creationId xmlns:a16="http://schemas.microsoft.com/office/drawing/2014/main" id="{309D76B2-00F7-8287-FA7F-BDEB89712061}"/>
                </a:ext>
              </a:extLst>
            </xdr:cNvPr>
            <xdr:cNvSpPr txBox="1"/>
          </xdr:nvSpPr>
          <xdr:spPr>
            <a:xfrm>
              <a:off x="3878318" y="7356584"/>
              <a:ext cx="3675302" cy="13230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2800" b="0" i="0">
                  <a:latin typeface="Cambria Math" panose="02040503050406030204" pitchFamily="18" charset="0"/>
                </a:rPr>
                <a:t>𝑥_1−𝑥_2+3𝑥_3≤5</a:t>
              </a:r>
              <a:br>
                <a:rPr lang="it-IT" sz="2800" b="0"/>
              </a:br>
              <a:r>
                <a:rPr lang="it-IT" sz="2800" b="0" i="0">
                  <a:latin typeface="Cambria Math" panose="02040503050406030204" pitchFamily="18" charset="0"/>
                </a:rPr>
                <a:t>𝑥_1−𝑥_2+3𝑥_3+𝑥_4=5</a:t>
              </a:r>
              <a:endParaRPr lang="it-IT" sz="2800" b="0"/>
            </a:p>
            <a:p>
              <a:endParaRPr lang="it-IT" sz="2800" b="0"/>
            </a:p>
          </xdr:txBody>
        </xdr:sp>
      </mc:Fallback>
    </mc:AlternateContent>
    <xdr:clientData/>
  </xdr:oneCellAnchor>
  <xdr:oneCellAnchor>
    <xdr:from>
      <xdr:col>4</xdr:col>
      <xdr:colOff>35473</xdr:colOff>
      <xdr:row>41</xdr:row>
      <xdr:rowOff>65033</xdr:rowOff>
    </xdr:from>
    <xdr:ext cx="2830390" cy="88472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E535BFA7-E8E3-CCF0-E0AB-061947663946}"/>
                </a:ext>
              </a:extLst>
            </xdr:cNvPr>
            <xdr:cNvSpPr txBox="1"/>
          </xdr:nvSpPr>
          <xdr:spPr>
            <a:xfrm>
              <a:off x="2479128" y="8742636"/>
              <a:ext cx="2830390" cy="8847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≥10</m:t>
                    </m:r>
                  </m:oMath>
                  <m:oMath xmlns:m="http://schemas.openxmlformats.org/officeDocument/2006/math"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it-IT" sz="2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800" b="0" i="1">
                            <a:latin typeface="Cambria Math" panose="02040503050406030204" pitchFamily="18" charset="0"/>
                          </a:rPr>
                          <m:t>𝑆</m:t>
                        </m:r>
                      </m:sub>
                    </m:sSub>
                    <m:r>
                      <a:rPr lang="it-IT" sz="2800" b="0" i="1">
                        <a:latin typeface="Cambria Math" panose="02040503050406030204" pitchFamily="18" charset="0"/>
                      </a:rPr>
                      <m:t>=10</m:t>
                    </m:r>
                  </m:oMath>
                </m:oMathPara>
              </a14:m>
              <a:endParaRPr lang="it-IT" sz="2800" b="0"/>
            </a:p>
          </xdr:txBody>
        </xdr:sp>
      </mc:Choice>
      <mc:Fallback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E535BFA7-E8E3-CCF0-E0AB-061947663946}"/>
                </a:ext>
              </a:extLst>
            </xdr:cNvPr>
            <xdr:cNvSpPr txBox="1"/>
          </xdr:nvSpPr>
          <xdr:spPr>
            <a:xfrm>
              <a:off x="2479128" y="8742636"/>
              <a:ext cx="2830390" cy="8847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2800" b="0" i="0">
                  <a:latin typeface="Cambria Math" panose="02040503050406030204" pitchFamily="18" charset="0"/>
                </a:rPr>
                <a:t>𝑥_1+𝑥_2≥10</a:t>
              </a:r>
              <a:br>
                <a:rPr lang="it-IT" sz="2800" b="0"/>
              </a:br>
              <a:r>
                <a:rPr lang="it-IT" sz="2800" b="0" i="0">
                  <a:latin typeface="Cambria Math" panose="02040503050406030204" pitchFamily="18" charset="0"/>
                </a:rPr>
                <a:t>𝑥_1+𝑥_2−𝑥_𝑆=10</a:t>
              </a:r>
              <a:endParaRPr lang="it-IT" sz="2800" b="0"/>
            </a:p>
          </xdr:txBody>
        </xdr:sp>
      </mc:Fallback>
    </mc:AlternateContent>
    <xdr:clientData/>
  </xdr:oneCellAnchor>
  <xdr:oneCellAnchor>
    <xdr:from>
      <xdr:col>5</xdr:col>
      <xdr:colOff>495300</xdr:colOff>
      <xdr:row>48</xdr:row>
      <xdr:rowOff>45326</xdr:rowOff>
    </xdr:from>
    <xdr:ext cx="3921715" cy="3176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asellaDiTesto 4">
              <a:extLst>
                <a:ext uri="{FF2B5EF4-FFF2-40B4-BE49-F238E27FC236}">
                  <a16:creationId xmlns:a16="http://schemas.microsoft.com/office/drawing/2014/main" id="{DD08DF04-7731-7CB2-0351-F1E4B1BF3AA9}"/>
                </a:ext>
              </a:extLst>
            </xdr:cNvPr>
            <xdr:cNvSpPr txBox="1"/>
          </xdr:nvSpPr>
          <xdr:spPr>
            <a:xfrm>
              <a:off x="3549869" y="10056429"/>
              <a:ext cx="3921715" cy="3176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it-IT" sz="20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m:rPr>
                      <m:sty m:val="p"/>
                    </m:rPr>
                    <a:rPr lang="it-IT" sz="2000" b="0" i="0">
                      <a:latin typeface="Cambria Math" panose="02040503050406030204" pitchFamily="18" charset="0"/>
                    </a:rPr>
                    <m:t>libera</m:t>
                  </m:r>
                  <m:r>
                    <a:rPr lang="it-IT" sz="2000" b="0" i="1">
                      <a:latin typeface="Cambria Math" panose="02040503050406030204" pitchFamily="18" charset="0"/>
                    </a:rPr>
                    <m:t>⇒</m:t>
                  </m:r>
                  <m:sSub>
                    <m:sSubPr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it-IT" sz="20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it-IT" sz="2000" b="0" i="1">
                      <a:latin typeface="Cambria Math" panose="02040503050406030204" pitchFamily="18" charset="0"/>
                    </a:rPr>
                    <m:t>=</m:t>
                  </m:r>
                  <m:sSubSup>
                    <m:sSubSupPr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it-IT" sz="20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  <m:sup>
                      <m:r>
                        <a:rPr lang="it-IT" sz="2000" b="0" i="1">
                          <a:latin typeface="Cambria Math" panose="02040503050406030204" pitchFamily="18" charset="0"/>
                        </a:rPr>
                        <m:t>+</m:t>
                      </m:r>
                    </m:sup>
                  </m:sSubSup>
                  <m:r>
                    <a:rPr lang="it-IT" sz="2000" b="0" i="1">
                      <a:latin typeface="Cambria Math" panose="02040503050406030204" pitchFamily="18" charset="0"/>
                    </a:rPr>
                    <m:t>−</m:t>
                  </m:r>
                  <m:sSubSup>
                    <m:sSubSupPr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it-IT" sz="20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  <m:sup>
                      <m:r>
                        <a:rPr lang="it-IT" sz="2000" b="0" i="1">
                          <a:latin typeface="Cambria Math" panose="02040503050406030204" pitchFamily="18" charset="0"/>
                        </a:rPr>
                        <m:t>−</m:t>
                      </m:r>
                    </m:sup>
                  </m:sSubSup>
                  <m:r>
                    <a:rPr lang="it-IT" sz="2000" b="0" i="1">
                      <a:latin typeface="Cambria Math" panose="02040503050406030204" pitchFamily="18" charset="0"/>
                    </a:rPr>
                    <m:t>  </m:t>
                  </m:r>
                  <m:sSubSup>
                    <m:sSubSupPr>
                      <m:ctrlPr>
                        <a:rPr lang="it-IT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it-IT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𝑥</m:t>
                      </m:r>
                    </m:e>
                    <m:sub>
                      <m:r>
                        <a:rPr lang="it-IT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1</m:t>
                      </m:r>
                    </m:sub>
                    <m:sup>
                      <m:r>
                        <a:rPr lang="it-IT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</m:sup>
                  </m:sSubSup>
                  <m:r>
                    <a:rPr lang="it-IT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≥0</m:t>
                  </m:r>
                  <m:r>
                    <a:rPr lang="it-IT" sz="2000" b="0" i="1">
                      <a:latin typeface="Cambria Math" panose="02040503050406030204" pitchFamily="18" charset="0"/>
                    </a:rPr>
                    <m:t> </m:t>
                  </m:r>
                  <m:sSubSup>
                    <m:sSubSupPr>
                      <m:ctrlPr>
                        <a:rPr lang="it-IT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it-IT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𝑥</m:t>
                      </m:r>
                    </m:e>
                    <m:sub>
                      <m:r>
                        <a:rPr lang="it-IT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1</m:t>
                      </m:r>
                    </m:sub>
                    <m:sup>
                      <m:r>
                        <a:rPr lang="it-IT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</m:sup>
                  </m:sSubSup>
                  <m:r>
                    <a:rPr lang="it-IT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≥0</m:t>
                  </m:r>
                </m:oMath>
              </a14:m>
              <a:r>
                <a:rPr lang="en-GB" sz="2000" i="0"/>
                <a:t>   </a:t>
              </a:r>
            </a:p>
          </xdr:txBody>
        </xdr:sp>
      </mc:Choice>
      <mc:Fallback>
        <xdr:sp macro="" textlink="">
          <xdr:nvSpPr>
            <xdr:cNvPr id="5" name="CasellaDiTesto 4">
              <a:extLst>
                <a:ext uri="{FF2B5EF4-FFF2-40B4-BE49-F238E27FC236}">
                  <a16:creationId xmlns:a16="http://schemas.microsoft.com/office/drawing/2014/main" id="{DD08DF04-7731-7CB2-0351-F1E4B1BF3AA9}"/>
                </a:ext>
              </a:extLst>
            </xdr:cNvPr>
            <xdr:cNvSpPr txBox="1"/>
          </xdr:nvSpPr>
          <xdr:spPr>
            <a:xfrm>
              <a:off x="3549869" y="10056429"/>
              <a:ext cx="3921715" cy="3176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2000" b="0" i="0">
                  <a:latin typeface="Cambria Math" panose="02040503050406030204" pitchFamily="18" charset="0"/>
                </a:rPr>
                <a:t>𝑥_1 libera⇒𝑥_1=𝑥_1^+−𝑥_1^−   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𝑥_1^+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≥0</a:t>
              </a:r>
              <a:r>
                <a:rPr lang="it-IT" sz="2000" b="0" i="0">
                  <a:latin typeface="Cambria Math" panose="02040503050406030204" pitchFamily="18" charset="0"/>
                </a:rPr>
                <a:t> 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𝑥_1^−</a:t>
              </a:r>
              <a:r>
                <a:rPr lang="it-I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≥0</a:t>
              </a:r>
              <a:r>
                <a:rPr lang="en-GB" sz="2000" i="0"/>
                <a:t>   </a:t>
              </a:r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A02A-E70C-40AD-A571-6318DD264A60}">
  <dimension ref="I2:R24"/>
  <sheetViews>
    <sheetView zoomScale="115" zoomScaleNormal="115" workbookViewId="0">
      <selection activeCell="M13" sqref="M13"/>
    </sheetView>
  </sheetViews>
  <sheetFormatPr defaultRowHeight="15" x14ac:dyDescent="0.25"/>
  <cols>
    <col min="13" max="13" width="9.140625" customWidth="1"/>
  </cols>
  <sheetData>
    <row r="2" spans="9:18" x14ac:dyDescent="0.25">
      <c r="I2" s="2" t="s">
        <v>7</v>
      </c>
      <c r="J2" s="3" t="s">
        <v>0</v>
      </c>
      <c r="K2" s="3" t="s">
        <v>1</v>
      </c>
      <c r="L2" s="4" t="s">
        <v>5</v>
      </c>
      <c r="M2" s="4" t="s">
        <v>2</v>
      </c>
      <c r="N2" s="4" t="s">
        <v>3</v>
      </c>
      <c r="O2" s="4" t="s">
        <v>4</v>
      </c>
      <c r="P2" s="4" t="s">
        <v>6</v>
      </c>
    </row>
    <row r="3" spans="9:18" x14ac:dyDescent="0.25">
      <c r="I3" s="2">
        <v>0</v>
      </c>
      <c r="J3" s="1">
        <v>-7</v>
      </c>
      <c r="K3" s="1">
        <v>-1</v>
      </c>
      <c r="L3" s="1">
        <v>3</v>
      </c>
      <c r="M3" s="1">
        <v>-7</v>
      </c>
      <c r="N3" s="1">
        <v>1</v>
      </c>
      <c r="O3" s="1">
        <v>0</v>
      </c>
      <c r="P3" s="1">
        <v>0</v>
      </c>
    </row>
    <row r="4" spans="9:18" x14ac:dyDescent="0.25">
      <c r="I4" s="2">
        <v>1</v>
      </c>
      <c r="J4" s="1">
        <v>3</v>
      </c>
      <c r="K4" s="1">
        <v>0</v>
      </c>
      <c r="L4" s="1">
        <v>6</v>
      </c>
      <c r="M4" s="1">
        <v>-1</v>
      </c>
      <c r="N4" s="1">
        <v>4</v>
      </c>
      <c r="O4" s="1">
        <v>1</v>
      </c>
      <c r="P4" s="1">
        <v>0</v>
      </c>
    </row>
    <row r="5" spans="9:18" x14ac:dyDescent="0.25">
      <c r="I5" s="2">
        <v>2</v>
      </c>
      <c r="J5" s="1">
        <v>7</v>
      </c>
      <c r="K5" s="1">
        <v>0</v>
      </c>
      <c r="L5" s="1">
        <v>1</v>
      </c>
      <c r="M5" s="1">
        <v>5</v>
      </c>
      <c r="N5" s="1">
        <v>-1</v>
      </c>
      <c r="O5" s="1">
        <v>0</v>
      </c>
      <c r="P5" s="1">
        <v>1</v>
      </c>
    </row>
    <row r="7" spans="9:18" x14ac:dyDescent="0.25">
      <c r="J7" t="s">
        <v>10</v>
      </c>
    </row>
    <row r="8" spans="9:18" x14ac:dyDescent="0.25">
      <c r="J8" t="s">
        <v>8</v>
      </c>
    </row>
    <row r="9" spans="9:18" x14ac:dyDescent="0.25">
      <c r="J9" t="s">
        <v>9</v>
      </c>
    </row>
    <row r="11" spans="9:18" x14ac:dyDescent="0.25">
      <c r="I11" s="2" t="s">
        <v>7</v>
      </c>
      <c r="J11" s="3" t="s">
        <v>0</v>
      </c>
      <c r="K11" s="3" t="s">
        <v>1</v>
      </c>
      <c r="L11" s="4" t="s">
        <v>5</v>
      </c>
      <c r="M11" s="5" t="s">
        <v>2</v>
      </c>
      <c r="N11" s="4" t="s">
        <v>3</v>
      </c>
      <c r="O11" s="4" t="s">
        <v>4</v>
      </c>
      <c r="P11" s="4" t="s">
        <v>6</v>
      </c>
    </row>
    <row r="12" spans="9:18" ht="15.75" thickBot="1" x14ac:dyDescent="0.3">
      <c r="I12" s="2">
        <v>0</v>
      </c>
      <c r="J12" s="1">
        <v>-7</v>
      </c>
      <c r="K12" s="1">
        <v>0</v>
      </c>
      <c r="L12" s="1">
        <v>3</v>
      </c>
      <c r="M12" s="8">
        <v>-7</v>
      </c>
      <c r="N12" s="1">
        <v>1</v>
      </c>
      <c r="O12" s="1">
        <v>0</v>
      </c>
      <c r="P12" s="1">
        <v>0</v>
      </c>
      <c r="R12" t="s">
        <v>16</v>
      </c>
    </row>
    <row r="13" spans="9:18" ht="15.75" thickBot="1" x14ac:dyDescent="0.3">
      <c r="I13" s="2">
        <v>1</v>
      </c>
      <c r="J13" s="1">
        <v>3</v>
      </c>
      <c r="K13" s="1">
        <v>6</v>
      </c>
      <c r="L13" s="6">
        <v>-1</v>
      </c>
      <c r="M13" s="10">
        <v>4</v>
      </c>
      <c r="N13" s="7">
        <v>0</v>
      </c>
      <c r="O13" s="1">
        <v>1</v>
      </c>
      <c r="P13" s="1">
        <v>0</v>
      </c>
      <c r="R13" t="s">
        <v>14</v>
      </c>
    </row>
    <row r="14" spans="9:18" x14ac:dyDescent="0.25">
      <c r="I14" s="2">
        <v>2</v>
      </c>
      <c r="J14" s="1">
        <v>7</v>
      </c>
      <c r="K14" s="1">
        <v>1</v>
      </c>
      <c r="L14" s="1">
        <v>5</v>
      </c>
      <c r="M14" s="9">
        <v>-1</v>
      </c>
      <c r="N14" s="1">
        <v>0</v>
      </c>
      <c r="O14" s="1">
        <v>0</v>
      </c>
      <c r="P14" s="1">
        <v>1</v>
      </c>
      <c r="R14" t="s">
        <v>15</v>
      </c>
    </row>
    <row r="15" spans="9:18" x14ac:dyDescent="0.25">
      <c r="R15" t="s">
        <v>17</v>
      </c>
    </row>
    <row r="16" spans="9:18" x14ac:dyDescent="0.25">
      <c r="J16" t="s">
        <v>11</v>
      </c>
    </row>
    <row r="17" spans="9:18" x14ac:dyDescent="0.25">
      <c r="J17" t="s">
        <v>12</v>
      </c>
    </row>
    <row r="18" spans="9:18" x14ac:dyDescent="0.25">
      <c r="J18" t="s">
        <v>13</v>
      </c>
    </row>
    <row r="20" spans="9:18" x14ac:dyDescent="0.25">
      <c r="I20" t="s">
        <v>7</v>
      </c>
      <c r="J20" t="s">
        <v>0</v>
      </c>
      <c r="K20" t="s">
        <v>1</v>
      </c>
      <c r="L20" t="s">
        <v>5</v>
      </c>
      <c r="M20" t="s">
        <v>2</v>
      </c>
      <c r="N20" t="s">
        <v>3</v>
      </c>
      <c r="O20" t="s">
        <v>4</v>
      </c>
      <c r="P20" t="s">
        <v>6</v>
      </c>
    </row>
    <row r="21" spans="9:18" x14ac:dyDescent="0.25">
      <c r="I21">
        <v>0</v>
      </c>
      <c r="J21" s="1">
        <f>J12-($M12*J$13)/$M$13</f>
        <v>-1.75</v>
      </c>
      <c r="K21" s="1">
        <f t="shared" ref="K21:P21" si="0">K12-($M12*K$13)/$M$13</f>
        <v>10.5</v>
      </c>
      <c r="L21" s="1">
        <f t="shared" si="0"/>
        <v>1.25</v>
      </c>
      <c r="M21" s="1">
        <f t="shared" si="0"/>
        <v>0</v>
      </c>
      <c r="N21" s="1">
        <f t="shared" si="0"/>
        <v>1</v>
      </c>
      <c r="O21" s="1">
        <f t="shared" si="0"/>
        <v>1.75</v>
      </c>
      <c r="P21" s="1">
        <f t="shared" si="0"/>
        <v>0</v>
      </c>
      <c r="R21" t="s">
        <v>18</v>
      </c>
    </row>
    <row r="22" spans="9:18" x14ac:dyDescent="0.25">
      <c r="I22">
        <v>1</v>
      </c>
      <c r="J22" s="1">
        <f>J13/$M$13</f>
        <v>0.75</v>
      </c>
      <c r="K22" s="1">
        <f t="shared" ref="K22:P22" si="1">K13/$M$13</f>
        <v>1.5</v>
      </c>
      <c r="L22" s="1">
        <f t="shared" si="1"/>
        <v>-0.25</v>
      </c>
      <c r="M22" s="1">
        <f t="shared" si="1"/>
        <v>1</v>
      </c>
      <c r="N22" s="1">
        <f t="shared" si="1"/>
        <v>0</v>
      </c>
      <c r="O22" s="1">
        <f t="shared" si="1"/>
        <v>0.25</v>
      </c>
      <c r="P22" s="1">
        <f t="shared" si="1"/>
        <v>0</v>
      </c>
      <c r="R22" t="s">
        <v>19</v>
      </c>
    </row>
    <row r="23" spans="9:18" x14ac:dyDescent="0.25">
      <c r="I23">
        <v>2</v>
      </c>
      <c r="J23" s="1">
        <f t="shared" ref="J23:P23" si="2">J14-($M14*J$13)/$M$13</f>
        <v>7.75</v>
      </c>
      <c r="K23" s="1">
        <f t="shared" si="2"/>
        <v>2.5</v>
      </c>
      <c r="L23" s="1">
        <f t="shared" si="2"/>
        <v>4.75</v>
      </c>
      <c r="M23" s="1">
        <f t="shared" si="2"/>
        <v>0</v>
      </c>
      <c r="N23" s="1">
        <f t="shared" si="2"/>
        <v>0</v>
      </c>
      <c r="O23" s="1">
        <f t="shared" si="2"/>
        <v>0.25</v>
      </c>
      <c r="P23" s="1">
        <f t="shared" si="2"/>
        <v>1</v>
      </c>
      <c r="R23" t="s">
        <v>20</v>
      </c>
    </row>
    <row r="24" spans="9:18" x14ac:dyDescent="0.25">
      <c r="R24" t="s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20DD-4874-4C29-BC4C-0D54CDF2BDFB}">
  <dimension ref="A1:L38"/>
  <sheetViews>
    <sheetView zoomScale="220" zoomScaleNormal="220" workbookViewId="0">
      <selection activeCell="D9" sqref="D9:D12"/>
    </sheetView>
  </sheetViews>
  <sheetFormatPr defaultRowHeight="15" x14ac:dyDescent="0.25"/>
  <sheetData>
    <row r="1" spans="1:12" x14ac:dyDescent="0.25">
      <c r="A1" s="25" t="s">
        <v>26</v>
      </c>
    </row>
    <row r="2" spans="1:12" x14ac:dyDescent="0.25">
      <c r="A2" s="25" t="s">
        <v>28</v>
      </c>
      <c r="B2" t="s">
        <v>29</v>
      </c>
      <c r="G2">
        <v>1</v>
      </c>
      <c r="H2">
        <v>0</v>
      </c>
      <c r="I2">
        <v>0</v>
      </c>
      <c r="J2" t="s">
        <v>22</v>
      </c>
    </row>
    <row r="3" spans="1:12" x14ac:dyDescent="0.25">
      <c r="A3" s="25" t="s">
        <v>27</v>
      </c>
      <c r="B3" t="s">
        <v>30</v>
      </c>
      <c r="C3" s="11" t="s">
        <v>31</v>
      </c>
      <c r="G3">
        <v>0</v>
      </c>
      <c r="H3">
        <v>1</v>
      </c>
      <c r="I3">
        <v>0</v>
      </c>
      <c r="J3" t="s">
        <v>23</v>
      </c>
    </row>
    <row r="4" spans="1:12" x14ac:dyDescent="0.25">
      <c r="C4" s="11" t="s">
        <v>32</v>
      </c>
      <c r="G4">
        <v>0</v>
      </c>
      <c r="H4">
        <v>0</v>
      </c>
      <c r="I4">
        <v>1</v>
      </c>
      <c r="J4" t="s">
        <v>39</v>
      </c>
    </row>
    <row r="5" spans="1:12" x14ac:dyDescent="0.25">
      <c r="C5" t="s">
        <v>33</v>
      </c>
    </row>
    <row r="6" spans="1:12" x14ac:dyDescent="0.25">
      <c r="C6" t="s">
        <v>34</v>
      </c>
      <c r="E6" t="s">
        <v>35</v>
      </c>
      <c r="F6" t="s">
        <v>36</v>
      </c>
      <c r="G6" t="s">
        <v>37</v>
      </c>
      <c r="H6" t="s">
        <v>38</v>
      </c>
      <c r="I6" t="s">
        <v>40</v>
      </c>
    </row>
    <row r="8" spans="1:12" x14ac:dyDescent="0.25">
      <c r="G8" t="s">
        <v>41</v>
      </c>
      <c r="H8" t="s">
        <v>42</v>
      </c>
    </row>
    <row r="9" spans="1:12" x14ac:dyDescent="0.25">
      <c r="A9" s="12">
        <v>3</v>
      </c>
      <c r="B9" s="13">
        <v>4</v>
      </c>
      <c r="C9" s="13">
        <v>-5</v>
      </c>
      <c r="D9" s="18">
        <v>4</v>
      </c>
      <c r="G9" t="s">
        <v>43</v>
      </c>
      <c r="H9" t="s">
        <v>44</v>
      </c>
    </row>
    <row r="10" spans="1:12" x14ac:dyDescent="0.25">
      <c r="A10" s="14">
        <v>1</v>
      </c>
      <c r="B10" s="15">
        <v>1</v>
      </c>
      <c r="C10" s="15">
        <v>-1</v>
      </c>
      <c r="D10" s="19">
        <v>2</v>
      </c>
    </row>
    <row r="11" spans="1:12" x14ac:dyDescent="0.25">
      <c r="A11" s="16">
        <v>1</v>
      </c>
      <c r="B11" s="17">
        <v>-1</v>
      </c>
      <c r="C11" s="17">
        <v>-1</v>
      </c>
      <c r="D11" s="20">
        <v>1</v>
      </c>
      <c r="G11" t="s">
        <v>45</v>
      </c>
    </row>
    <row r="12" spans="1:12" x14ac:dyDescent="0.25">
      <c r="A12" t="s">
        <v>22</v>
      </c>
      <c r="B12" t="s">
        <v>23</v>
      </c>
      <c r="C12" t="s">
        <v>39</v>
      </c>
      <c r="D12" t="s">
        <v>50</v>
      </c>
      <c r="I12">
        <v>1</v>
      </c>
      <c r="J12">
        <v>0</v>
      </c>
      <c r="K12">
        <v>0</v>
      </c>
      <c r="L12">
        <v>2</v>
      </c>
    </row>
    <row r="13" spans="1:12" x14ac:dyDescent="0.25">
      <c r="A13" s="21">
        <v>1</v>
      </c>
      <c r="B13" s="15">
        <v>1</v>
      </c>
      <c r="C13" s="15">
        <v>-1</v>
      </c>
      <c r="D13" s="15">
        <v>2</v>
      </c>
      <c r="E13" t="s">
        <v>46</v>
      </c>
      <c r="G13" t="s">
        <v>28</v>
      </c>
      <c r="I13">
        <v>0</v>
      </c>
      <c r="J13">
        <v>1</v>
      </c>
      <c r="K13">
        <v>0</v>
      </c>
      <c r="L13">
        <v>3</v>
      </c>
    </row>
    <row r="14" spans="1:12" x14ac:dyDescent="0.25">
      <c r="A14" s="15">
        <v>1</v>
      </c>
      <c r="B14" s="15">
        <v>-1</v>
      </c>
      <c r="C14" s="15">
        <v>-1</v>
      </c>
      <c r="D14" s="15">
        <v>1</v>
      </c>
      <c r="E14" t="s">
        <v>47</v>
      </c>
      <c r="F14" t="s">
        <v>49</v>
      </c>
      <c r="G14" t="s">
        <v>27</v>
      </c>
      <c r="I14">
        <v>0</v>
      </c>
      <c r="J14">
        <v>0</v>
      </c>
      <c r="K14">
        <v>1</v>
      </c>
      <c r="L14">
        <v>4</v>
      </c>
    </row>
    <row r="15" spans="1:12" x14ac:dyDescent="0.25">
      <c r="A15" s="15">
        <v>3</v>
      </c>
      <c r="B15" s="15">
        <v>4</v>
      </c>
      <c r="C15" s="15">
        <v>-5</v>
      </c>
      <c r="D15" s="15">
        <v>4</v>
      </c>
      <c r="E15" t="s">
        <v>48</v>
      </c>
      <c r="G15" t="s">
        <v>26</v>
      </c>
    </row>
    <row r="16" spans="1:12" x14ac:dyDescent="0.25">
      <c r="B16" s="22"/>
    </row>
    <row r="17" spans="1:9" x14ac:dyDescent="0.25">
      <c r="A17">
        <v>1</v>
      </c>
      <c r="B17">
        <v>1</v>
      </c>
      <c r="C17">
        <v>-1</v>
      </c>
      <c r="D17">
        <v>2</v>
      </c>
      <c r="G17" t="s">
        <v>28</v>
      </c>
    </row>
    <row r="18" spans="1:9" x14ac:dyDescent="0.25">
      <c r="A18">
        <f>A14-A13</f>
        <v>0</v>
      </c>
      <c r="B18" s="23">
        <f>B14-B13</f>
        <v>-2</v>
      </c>
      <c r="C18">
        <f>C14-C13</f>
        <v>0</v>
      </c>
      <c r="D18">
        <f>D14-D13</f>
        <v>-1</v>
      </c>
      <c r="G18" s="11" t="s">
        <v>51</v>
      </c>
    </row>
    <row r="19" spans="1:9" x14ac:dyDescent="0.25">
      <c r="A19">
        <f>A15-$A$15*A13</f>
        <v>0</v>
      </c>
      <c r="B19">
        <f>B15-$A$15*B13</f>
        <v>1</v>
      </c>
      <c r="C19">
        <f t="shared" ref="B19:D19" si="0">C15-$A$15*C13</f>
        <v>-2</v>
      </c>
      <c r="D19">
        <f t="shared" si="0"/>
        <v>-2</v>
      </c>
      <c r="G19" t="s">
        <v>52</v>
      </c>
    </row>
    <row r="20" spans="1:9" x14ac:dyDescent="0.25">
      <c r="H20" t="s">
        <v>53</v>
      </c>
      <c r="I20" t="s">
        <v>57</v>
      </c>
    </row>
    <row r="21" spans="1:9" x14ac:dyDescent="0.25">
      <c r="A21" t="s">
        <v>58</v>
      </c>
      <c r="H21" t="s">
        <v>54</v>
      </c>
      <c r="I21" t="s">
        <v>56</v>
      </c>
    </row>
    <row r="22" spans="1:9" x14ac:dyDescent="0.25">
      <c r="A22">
        <v>1</v>
      </c>
      <c r="B22">
        <v>1</v>
      </c>
      <c r="C22">
        <v>-1</v>
      </c>
      <c r="D22">
        <v>2</v>
      </c>
      <c r="E22" t="s">
        <v>59</v>
      </c>
      <c r="H22" t="s">
        <v>55</v>
      </c>
    </row>
    <row r="23" spans="1:9" x14ac:dyDescent="0.25">
      <c r="A23">
        <f>A18/$B$18</f>
        <v>0</v>
      </c>
      <c r="B23" s="23">
        <f t="shared" ref="B23:D23" si="1">B18/$B$18</f>
        <v>1</v>
      </c>
      <c r="C23">
        <f t="shared" si="1"/>
        <v>0</v>
      </c>
      <c r="D23">
        <f t="shared" si="1"/>
        <v>0.5</v>
      </c>
    </row>
    <row r="24" spans="1:9" x14ac:dyDescent="0.25">
      <c r="A24">
        <v>0</v>
      </c>
      <c r="B24">
        <v>1</v>
      </c>
      <c r="C24">
        <v>-2</v>
      </c>
      <c r="D24">
        <v>-2</v>
      </c>
      <c r="E24" t="s">
        <v>60</v>
      </c>
    </row>
    <row r="27" spans="1:9" x14ac:dyDescent="0.25">
      <c r="A27">
        <f>A22-A23</f>
        <v>1</v>
      </c>
      <c r="B27">
        <f t="shared" ref="B27:D27" si="2">B22-B23</f>
        <v>0</v>
      </c>
      <c r="C27">
        <f t="shared" si="2"/>
        <v>-1</v>
      </c>
      <c r="D27">
        <f t="shared" si="2"/>
        <v>1.5</v>
      </c>
    </row>
    <row r="28" spans="1:9" x14ac:dyDescent="0.25">
      <c r="A28">
        <v>0</v>
      </c>
      <c r="B28">
        <v>1</v>
      </c>
      <c r="C28">
        <v>0</v>
      </c>
      <c r="D28">
        <v>0.5</v>
      </c>
    </row>
    <row r="29" spans="1:9" x14ac:dyDescent="0.25">
      <c r="A29">
        <f>A24-A23</f>
        <v>0</v>
      </c>
      <c r="B29">
        <f t="shared" ref="B29:D29" si="3">B24-B23</f>
        <v>0</v>
      </c>
      <c r="C29" s="23">
        <f t="shared" si="3"/>
        <v>-2</v>
      </c>
      <c r="D29" s="24">
        <f t="shared" si="3"/>
        <v>-2.5</v>
      </c>
      <c r="E29" t="s">
        <v>61</v>
      </c>
    </row>
    <row r="32" spans="1:9" x14ac:dyDescent="0.25">
      <c r="A32">
        <v>1</v>
      </c>
      <c r="B32">
        <v>0</v>
      </c>
      <c r="C32">
        <v>-1</v>
      </c>
      <c r="D32">
        <v>1.5</v>
      </c>
      <c r="E32" t="s">
        <v>62</v>
      </c>
    </row>
    <row r="33" spans="1:6" x14ac:dyDescent="0.25">
      <c r="A33">
        <v>0</v>
      </c>
      <c r="B33">
        <v>1</v>
      </c>
      <c r="C33">
        <v>0</v>
      </c>
      <c r="D33">
        <v>0.5</v>
      </c>
    </row>
    <row r="34" spans="1:6" x14ac:dyDescent="0.25">
      <c r="A34">
        <f>A29/$C$29</f>
        <v>0</v>
      </c>
      <c r="B34">
        <f t="shared" ref="B34:D34" si="4">B29/$C$29</f>
        <v>0</v>
      </c>
      <c r="C34" s="23">
        <f t="shared" si="4"/>
        <v>1</v>
      </c>
      <c r="D34">
        <f t="shared" si="4"/>
        <v>1.25</v>
      </c>
    </row>
    <row r="36" spans="1:6" x14ac:dyDescent="0.25">
      <c r="A36">
        <f>A32+A34</f>
        <v>1</v>
      </c>
      <c r="B36">
        <f t="shared" ref="B36:D36" si="5">B32+B34</f>
        <v>0</v>
      </c>
      <c r="C36">
        <f t="shared" si="5"/>
        <v>0</v>
      </c>
      <c r="D36">
        <f t="shared" si="5"/>
        <v>2.75</v>
      </c>
      <c r="F36" t="s">
        <v>63</v>
      </c>
    </row>
    <row r="37" spans="1:6" x14ac:dyDescent="0.25">
      <c r="A37">
        <v>0</v>
      </c>
      <c r="B37">
        <v>1</v>
      </c>
      <c r="C37">
        <v>0</v>
      </c>
      <c r="D37">
        <v>0.5</v>
      </c>
      <c r="F37" t="s">
        <v>64</v>
      </c>
    </row>
    <row r="38" spans="1:6" x14ac:dyDescent="0.25">
      <c r="A38">
        <v>0</v>
      </c>
      <c r="B38">
        <v>0</v>
      </c>
      <c r="C38">
        <v>1</v>
      </c>
      <c r="D38">
        <v>1.25</v>
      </c>
      <c r="F38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EE54-0AB0-4E51-8282-16094D6D1449}">
  <dimension ref="B2:P71"/>
  <sheetViews>
    <sheetView tabSelected="1" topLeftCell="A59" zoomScale="145" zoomScaleNormal="145" workbookViewId="0">
      <selection activeCell="G69" sqref="G69:G71"/>
    </sheetView>
  </sheetViews>
  <sheetFormatPr defaultRowHeight="15" x14ac:dyDescent="0.25"/>
  <sheetData>
    <row r="2" spans="2:16" ht="26.25" x14ac:dyDescent="0.4">
      <c r="K2" s="26" t="s">
        <v>25</v>
      </c>
    </row>
    <row r="3" spans="2:16" ht="26.25" x14ac:dyDescent="0.4">
      <c r="K3" s="27"/>
      <c r="O3" t="s">
        <v>78</v>
      </c>
    </row>
    <row r="4" spans="2:16" ht="26.25" x14ac:dyDescent="0.4">
      <c r="K4" s="27" t="s">
        <v>70</v>
      </c>
      <c r="O4" s="27" t="s">
        <v>77</v>
      </c>
    </row>
    <row r="5" spans="2:16" ht="26.25" x14ac:dyDescent="0.4">
      <c r="B5" s="11"/>
      <c r="K5" s="27" t="s">
        <v>71</v>
      </c>
      <c r="O5" s="27" t="s">
        <v>79</v>
      </c>
    </row>
    <row r="7" spans="2:16" ht="26.25" x14ac:dyDescent="0.4">
      <c r="K7" s="27"/>
    </row>
    <row r="8" spans="2:16" ht="26.25" x14ac:dyDescent="0.4">
      <c r="K8" s="27"/>
      <c r="O8">
        <f>G10+5*H10-I10</f>
        <v>6.9999999999999991</v>
      </c>
      <c r="P8">
        <f>7</f>
        <v>7</v>
      </c>
    </row>
    <row r="9" spans="2:16" x14ac:dyDescent="0.25">
      <c r="C9" s="11"/>
      <c r="G9" t="s">
        <v>5</v>
      </c>
      <c r="H9" t="s">
        <v>2</v>
      </c>
      <c r="I9" t="s">
        <v>3</v>
      </c>
      <c r="J9" t="s">
        <v>4</v>
      </c>
      <c r="K9" t="s">
        <v>6</v>
      </c>
    </row>
    <row r="10" spans="2:16" x14ac:dyDescent="0.25">
      <c r="G10">
        <v>0</v>
      </c>
      <c r="H10">
        <v>1.631578947368421</v>
      </c>
      <c r="I10" s="1">
        <v>1.1578947368421053</v>
      </c>
      <c r="J10">
        <v>0</v>
      </c>
      <c r="K10">
        <v>0</v>
      </c>
      <c r="M10" t="s">
        <v>72</v>
      </c>
      <c r="N10">
        <f>7+G10*3+H10*(-7)+I10*1</f>
        <v>-3.2631578947368416</v>
      </c>
    </row>
    <row r="11" spans="2:16" x14ac:dyDescent="0.25">
      <c r="B11" s="11"/>
    </row>
    <row r="13" spans="2:16" x14ac:dyDescent="0.25">
      <c r="E13">
        <v>0</v>
      </c>
      <c r="F13">
        <v>1</v>
      </c>
      <c r="G13">
        <v>2</v>
      </c>
      <c r="H13">
        <v>3</v>
      </c>
      <c r="I13">
        <v>4</v>
      </c>
      <c r="J13">
        <v>5</v>
      </c>
      <c r="K13">
        <v>6</v>
      </c>
    </row>
    <row r="14" spans="2:16" x14ac:dyDescent="0.25">
      <c r="D14" s="2" t="s">
        <v>7</v>
      </c>
      <c r="E14" s="3" t="s">
        <v>0</v>
      </c>
      <c r="F14" s="3" t="s">
        <v>1</v>
      </c>
      <c r="G14" s="4" t="s">
        <v>5</v>
      </c>
      <c r="H14" s="29" t="s">
        <v>2</v>
      </c>
      <c r="I14" s="4" t="s">
        <v>3</v>
      </c>
      <c r="J14" s="4" t="s">
        <v>4</v>
      </c>
      <c r="K14" s="4" t="s">
        <v>6</v>
      </c>
    </row>
    <row r="15" spans="2:16" x14ac:dyDescent="0.25">
      <c r="D15" s="2">
        <v>0</v>
      </c>
      <c r="E15" s="1">
        <v>-7</v>
      </c>
      <c r="F15" s="1">
        <v>-1</v>
      </c>
      <c r="G15" s="1">
        <v>3</v>
      </c>
      <c r="H15" s="30">
        <v>-7</v>
      </c>
      <c r="I15" s="1">
        <v>1</v>
      </c>
      <c r="J15" s="1">
        <v>0</v>
      </c>
      <c r="K15" s="1">
        <v>0</v>
      </c>
    </row>
    <row r="16" spans="2:16" x14ac:dyDescent="0.25">
      <c r="D16" s="2">
        <v>1</v>
      </c>
      <c r="E16" s="1">
        <v>3</v>
      </c>
      <c r="F16" s="28">
        <v>0</v>
      </c>
      <c r="G16" s="28">
        <v>6</v>
      </c>
      <c r="H16" s="31">
        <v>-1</v>
      </c>
      <c r="I16" s="28">
        <v>4</v>
      </c>
      <c r="J16" s="28">
        <v>1</v>
      </c>
      <c r="K16" s="28">
        <v>0</v>
      </c>
    </row>
    <row r="17" spans="2:15" x14ac:dyDescent="0.25">
      <c r="B17" s="11"/>
      <c r="D17" s="2">
        <v>2</v>
      </c>
      <c r="E17" s="1">
        <v>7</v>
      </c>
      <c r="F17" s="28">
        <v>0</v>
      </c>
      <c r="G17" s="28">
        <v>1</v>
      </c>
      <c r="H17" s="32">
        <v>5</v>
      </c>
      <c r="I17" s="28">
        <v>-1</v>
      </c>
      <c r="J17" s="28">
        <v>0</v>
      </c>
      <c r="K17" s="28">
        <v>1</v>
      </c>
    </row>
    <row r="20" spans="2:15" x14ac:dyDescent="0.25">
      <c r="D20" s="2" t="s">
        <v>7</v>
      </c>
      <c r="E20" s="3" t="s">
        <v>0</v>
      </c>
      <c r="F20" s="3" t="s">
        <v>1</v>
      </c>
      <c r="G20" s="4" t="s">
        <v>5</v>
      </c>
      <c r="H20" s="4" t="s">
        <v>2</v>
      </c>
      <c r="I20" s="29" t="s">
        <v>3</v>
      </c>
      <c r="J20" s="4" t="s">
        <v>4</v>
      </c>
      <c r="K20" s="4" t="s">
        <v>6</v>
      </c>
    </row>
    <row r="21" spans="2:15" x14ac:dyDescent="0.25">
      <c r="D21" s="2">
        <v>0</v>
      </c>
      <c r="E21" s="1">
        <f>E15-(E$17*$H15)/$H$17</f>
        <v>2.8000000000000007</v>
      </c>
      <c r="F21" s="1">
        <f>F15-(F$17*$H15)/$H$17</f>
        <v>-1</v>
      </c>
      <c r="G21" s="1">
        <f>G15-(G$17*$H15)/$H$17</f>
        <v>4.4000000000000004</v>
      </c>
      <c r="H21" s="1">
        <f>H15-(H$17*$H15)/$H$17</f>
        <v>0</v>
      </c>
      <c r="I21" s="30">
        <f>I15-(I$17*$H15)/$H$17</f>
        <v>-0.39999999999999991</v>
      </c>
      <c r="J21" s="1">
        <f>J15-(J$17*$H15)/$H$17</f>
        <v>0</v>
      </c>
      <c r="K21" s="1">
        <f>K15-(K$17*$H15)/$H$17</f>
        <v>1.4</v>
      </c>
      <c r="M21" s="11" t="s">
        <v>73</v>
      </c>
      <c r="N21" t="s">
        <v>74</v>
      </c>
    </row>
    <row r="22" spans="2:15" x14ac:dyDescent="0.25">
      <c r="D22" s="2">
        <v>1</v>
      </c>
      <c r="E22" s="1">
        <f>E16-(E$17*$H16)/$H$17</f>
        <v>4.4000000000000004</v>
      </c>
      <c r="F22" s="1">
        <f>F16-(F$17*$H16)/$H$17</f>
        <v>0</v>
      </c>
      <c r="G22" s="1">
        <f>G16-(G$17*$H16)/$H$17</f>
        <v>6.2</v>
      </c>
      <c r="H22" s="1">
        <f>H16-(H$17*$H16)/$H$17</f>
        <v>0</v>
      </c>
      <c r="I22" s="33">
        <f>I16-(I$17*$H16)/$H$17</f>
        <v>3.8</v>
      </c>
      <c r="J22" s="1">
        <f>J16-(J$17*$H16)/$H$17</f>
        <v>1</v>
      </c>
      <c r="K22" s="1">
        <f>K16-(K$17*$H16)/$H$17</f>
        <v>0.2</v>
      </c>
    </row>
    <row r="23" spans="2:15" x14ac:dyDescent="0.25">
      <c r="D23" s="2">
        <v>2</v>
      </c>
      <c r="E23" s="1">
        <f>E17/$H$17</f>
        <v>1.4</v>
      </c>
      <c r="F23" s="1">
        <f>F17/$H$17</f>
        <v>0</v>
      </c>
      <c r="G23" s="1">
        <f>G17/$H$17</f>
        <v>0.2</v>
      </c>
      <c r="H23" s="1">
        <f>H17/$H$17</f>
        <v>1</v>
      </c>
      <c r="I23" s="30">
        <f>I17/$H$17</f>
        <v>-0.2</v>
      </c>
      <c r="J23" s="1">
        <f>J17/$H$17</f>
        <v>0</v>
      </c>
      <c r="K23" s="1">
        <f>K17/$H$17</f>
        <v>0.2</v>
      </c>
    </row>
    <row r="26" spans="2:15" x14ac:dyDescent="0.25">
      <c r="D26" s="2" t="s">
        <v>7</v>
      </c>
      <c r="E26" s="3" t="s">
        <v>0</v>
      </c>
      <c r="F26" s="3" t="s">
        <v>1</v>
      </c>
      <c r="G26" s="4" t="s">
        <v>5</v>
      </c>
      <c r="H26" s="4" t="s">
        <v>2</v>
      </c>
      <c r="I26" s="4" t="s">
        <v>3</v>
      </c>
      <c r="J26" s="4" t="s">
        <v>4</v>
      </c>
      <c r="K26" s="4" t="s">
        <v>6</v>
      </c>
    </row>
    <row r="27" spans="2:15" x14ac:dyDescent="0.25">
      <c r="D27" s="2">
        <v>0</v>
      </c>
      <c r="E27" s="1">
        <f>E21-($I21*E$22/$I$22)</f>
        <v>3.2631578947368429</v>
      </c>
      <c r="F27" s="1">
        <f t="shared" ref="F27:K27" si="0">F21-($I21*F$22/$I$22)</f>
        <v>-1</v>
      </c>
      <c r="G27" s="30">
        <f t="shared" si="0"/>
        <v>5.052631578947369</v>
      </c>
      <c r="H27" s="30">
        <f t="shared" si="0"/>
        <v>0</v>
      </c>
      <c r="I27" s="30">
        <f t="shared" si="0"/>
        <v>0</v>
      </c>
      <c r="J27" s="30">
        <f t="shared" si="0"/>
        <v>0.10526315789473682</v>
      </c>
      <c r="K27" s="30">
        <f t="shared" si="0"/>
        <v>1.4210526315789473</v>
      </c>
      <c r="M27" s="11" t="s">
        <v>75</v>
      </c>
      <c r="O27" t="s">
        <v>76</v>
      </c>
    </row>
    <row r="28" spans="2:15" x14ac:dyDescent="0.25">
      <c r="D28" s="2">
        <v>1</v>
      </c>
      <c r="E28" s="1">
        <f>E22/$I$22</f>
        <v>1.1578947368421053</v>
      </c>
      <c r="F28" s="1">
        <f t="shared" ref="F28:K28" si="1">F22/$I$22</f>
        <v>0</v>
      </c>
      <c r="G28" s="1">
        <f t="shared" si="1"/>
        <v>1.6315789473684212</v>
      </c>
      <c r="H28" s="1">
        <f t="shared" si="1"/>
        <v>0</v>
      </c>
      <c r="I28" s="1">
        <f t="shared" si="1"/>
        <v>1</v>
      </c>
      <c r="J28" s="1">
        <f t="shared" si="1"/>
        <v>0.26315789473684209</v>
      </c>
      <c r="K28" s="1">
        <f t="shared" si="1"/>
        <v>5.2631578947368425E-2</v>
      </c>
    </row>
    <row r="29" spans="2:15" x14ac:dyDescent="0.25">
      <c r="D29" s="2">
        <v>2</v>
      </c>
      <c r="E29" s="1">
        <f>E23-($I23*E$22/$I$22)</f>
        <v>1.631578947368421</v>
      </c>
      <c r="F29" s="1">
        <f t="shared" ref="F29:K29" si="2">F23-($I23*F$22/$I$22)</f>
        <v>0</v>
      </c>
      <c r="G29" s="1">
        <f t="shared" si="2"/>
        <v>0.52631578947368429</v>
      </c>
      <c r="H29" s="1">
        <f t="shared" si="2"/>
        <v>1</v>
      </c>
      <c r="I29" s="1">
        <f t="shared" si="2"/>
        <v>0</v>
      </c>
      <c r="J29" s="1">
        <f t="shared" si="2"/>
        <v>5.2631578947368425E-2</v>
      </c>
      <c r="K29" s="1">
        <f t="shared" si="2"/>
        <v>0.2105263157894737</v>
      </c>
    </row>
    <row r="52" spans="7:12" ht="26.25" x14ac:dyDescent="0.4">
      <c r="G52" s="27"/>
      <c r="H52" s="27" t="s">
        <v>80</v>
      </c>
      <c r="I52" s="27" t="s">
        <v>81</v>
      </c>
      <c r="J52" s="27"/>
      <c r="K52" s="27" t="s">
        <v>82</v>
      </c>
      <c r="L52" s="27"/>
    </row>
    <row r="53" spans="7:12" ht="26.25" x14ac:dyDescent="0.4">
      <c r="G53" s="27"/>
      <c r="H53" s="27" t="s">
        <v>83</v>
      </c>
      <c r="I53" s="27" t="s">
        <v>84</v>
      </c>
      <c r="J53" s="27"/>
      <c r="K53" s="27" t="s">
        <v>85</v>
      </c>
      <c r="L53" s="27"/>
    </row>
    <row r="54" spans="7:12" ht="26.25" x14ac:dyDescent="0.4">
      <c r="G54" s="27"/>
      <c r="H54" s="27"/>
      <c r="I54" s="27"/>
      <c r="J54" s="27"/>
      <c r="K54" s="27"/>
      <c r="L54" s="27"/>
    </row>
    <row r="55" spans="7:12" ht="26.25" x14ac:dyDescent="0.4">
      <c r="G55" s="27"/>
      <c r="H55" s="27"/>
      <c r="I55" s="27"/>
      <c r="J55" s="27"/>
      <c r="K55" s="27"/>
      <c r="L55" s="27"/>
    </row>
    <row r="69" spans="7:7" ht="28.5" x14ac:dyDescent="0.45">
      <c r="G69" s="34"/>
    </row>
    <row r="71" spans="7:7" ht="28.5" x14ac:dyDescent="0.45">
      <c r="G71" s="3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ED215-0A8B-4838-9476-426DE915F396}">
  <dimension ref="A3:C6"/>
  <sheetViews>
    <sheetView zoomScale="220" zoomScaleNormal="220" workbookViewId="0">
      <selection activeCell="A3" sqref="A3"/>
    </sheetView>
  </sheetViews>
  <sheetFormatPr defaultRowHeight="15" x14ac:dyDescent="0.25"/>
  <sheetData>
    <row r="3" spans="1:3" x14ac:dyDescent="0.25">
      <c r="A3" t="s">
        <v>24</v>
      </c>
    </row>
    <row r="5" spans="1:3" x14ac:dyDescent="0.25">
      <c r="B5" t="s">
        <v>22</v>
      </c>
      <c r="C5" t="s">
        <v>23</v>
      </c>
    </row>
    <row r="6" spans="1:3" x14ac:dyDescent="0.25">
      <c r="B6">
        <v>0</v>
      </c>
      <c r="C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C3B8-F085-40D4-BF17-5D8EE4A254B5}">
  <dimension ref="A2:J10"/>
  <sheetViews>
    <sheetView zoomScale="175" zoomScaleNormal="175" workbookViewId="0">
      <selection activeCell="B4" sqref="B4:I12"/>
    </sheetView>
  </sheetViews>
  <sheetFormatPr defaultRowHeight="15" x14ac:dyDescent="0.25"/>
  <sheetData>
    <row r="2" spans="1:10" x14ac:dyDescent="0.25">
      <c r="B2" t="s">
        <v>66</v>
      </c>
    </row>
    <row r="4" spans="1:10" x14ac:dyDescent="0.25">
      <c r="B4" t="s">
        <v>22</v>
      </c>
      <c r="C4" t="s">
        <v>23</v>
      </c>
      <c r="D4" t="s">
        <v>39</v>
      </c>
    </row>
    <row r="5" spans="1:10" x14ac:dyDescent="0.25">
      <c r="B5">
        <v>1</v>
      </c>
      <c r="C5">
        <v>1</v>
      </c>
      <c r="D5">
        <v>1</v>
      </c>
      <c r="H5">
        <f>1/SQRT(3)</f>
        <v>0.57735026918962584</v>
      </c>
      <c r="I5">
        <f>1/SQRT(6)</f>
        <v>0.40824829046386307</v>
      </c>
      <c r="J5">
        <f>1/3</f>
        <v>0.33333333333333331</v>
      </c>
    </row>
    <row r="7" spans="1:10" x14ac:dyDescent="0.25">
      <c r="A7" t="s">
        <v>67</v>
      </c>
      <c r="B7">
        <f>B5*C5*D5</f>
        <v>1</v>
      </c>
    </row>
    <row r="8" spans="1:10" x14ac:dyDescent="0.25">
      <c r="A8" t="s">
        <v>68</v>
      </c>
    </row>
    <row r="9" spans="1:10" x14ac:dyDescent="0.25">
      <c r="B9">
        <f>B5^2+2*C5^2+3*D5^2</f>
        <v>6</v>
      </c>
      <c r="C9" t="s">
        <v>69</v>
      </c>
      <c r="D9">
        <v>1</v>
      </c>
    </row>
    <row r="10" spans="1:10" x14ac:dyDescent="0.25">
      <c r="B10">
        <f>B5+C5+D5</f>
        <v>3</v>
      </c>
      <c r="C10" t="s">
        <v>69</v>
      </c>
      <c r="D1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ese1</vt:lpstr>
      <vt:lpstr>Foglio1</vt:lpstr>
      <vt:lpstr>ese1simplex</vt:lpstr>
      <vt:lpstr>ese2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LACAGNINA</dc:creator>
  <cp:lastModifiedBy>VALERIO LACAGNINA</cp:lastModifiedBy>
  <dcterms:created xsi:type="dcterms:W3CDTF">2025-03-10T13:47:13Z</dcterms:created>
  <dcterms:modified xsi:type="dcterms:W3CDTF">2025-03-20T19:34:52Z</dcterms:modified>
</cp:coreProperties>
</file>